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入札金額算定書 1" sheetId="1" r:id="rId1"/>
  </sheets>
  <definedNames>
    <definedName name="_xlnm.Print_Area" localSheetId="0">'入札金額算定書 1'!$A$1:$R$29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J10" i="1"/>
  <c r="J11" i="1"/>
  <c r="G18" i="1"/>
  <c r="N18" i="1" l="1"/>
  <c r="O18" i="1" s="1"/>
  <c r="N16" i="1"/>
  <c r="M11" i="1"/>
  <c r="N11" i="1" s="1"/>
  <c r="M10" i="1"/>
  <c r="N10" i="1" s="1"/>
  <c r="M9" i="1"/>
  <c r="M8" i="1"/>
  <c r="J17" i="1"/>
  <c r="N17" i="1" s="1"/>
  <c r="J16" i="1"/>
  <c r="J15" i="1"/>
  <c r="N15" i="1" s="1"/>
  <c r="J14" i="1"/>
  <c r="N14" i="1" s="1"/>
  <c r="J13" i="1"/>
  <c r="N13" i="1" s="1"/>
  <c r="J12" i="1"/>
  <c r="N12" i="1" s="1"/>
  <c r="J9" i="1"/>
  <c r="N9" i="1" s="1"/>
  <c r="J8" i="1"/>
  <c r="J19" i="1"/>
  <c r="N19" i="1" s="1"/>
  <c r="J18" i="1"/>
  <c r="N8" i="1" l="1"/>
  <c r="D19" i="1"/>
  <c r="D8" i="1" l="1"/>
  <c r="G19" i="1"/>
  <c r="O19" i="1" s="1"/>
  <c r="D9" i="1"/>
  <c r="G9" i="1" s="1"/>
  <c r="O9" i="1" s="1"/>
  <c r="G8" i="1"/>
  <c r="O8" i="1" s="1"/>
  <c r="D10" i="1" l="1"/>
  <c r="G10" i="1" s="1"/>
  <c r="O10" i="1" s="1"/>
  <c r="D11" i="1" l="1"/>
  <c r="G11" i="1" s="1"/>
  <c r="O11" i="1" s="1"/>
  <c r="D12" i="1" l="1"/>
  <c r="G12" i="1" s="1"/>
  <c r="O12" i="1" s="1"/>
  <c r="D13" i="1" l="1"/>
  <c r="G13" i="1" s="1"/>
  <c r="O13" i="1" s="1"/>
  <c r="D14" i="1" l="1"/>
  <c r="G14" i="1" s="1"/>
  <c r="O14" i="1" s="1"/>
  <c r="D15" i="1" l="1"/>
  <c r="G15" i="1" s="1"/>
  <c r="O15" i="1" s="1"/>
  <c r="D16" i="1" l="1"/>
  <c r="G16" i="1" s="1"/>
  <c r="O16" i="1" s="1"/>
  <c r="D17" i="1" l="1"/>
  <c r="G17" i="1" s="1"/>
  <c r="O17" i="1" s="1"/>
  <c r="P20" i="1" l="1"/>
  <c r="Q20" i="1" s="1"/>
</calcChain>
</file>

<file path=xl/sharedStrings.xml><?xml version="1.0" encoding="utf-8"?>
<sst xmlns="http://schemas.openxmlformats.org/spreadsheetml/2006/main" count="61" uniqueCount="41">
  <si>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3"/>
  </si>
  <si>
    <t>供給年月</t>
    <rPh sb="0" eb="2">
      <t>キョウキュウ</t>
    </rPh>
    <rPh sb="2" eb="4">
      <t>ネンゲツ</t>
    </rPh>
    <phoneticPr fontId="3"/>
  </si>
  <si>
    <t>基本料金</t>
    <rPh sb="0" eb="2">
      <t>キホン</t>
    </rPh>
    <rPh sb="2" eb="4">
      <t>リョウキン</t>
    </rPh>
    <phoneticPr fontId="3"/>
  </si>
  <si>
    <t>電力量料金</t>
    <rPh sb="0" eb="3">
      <t>デンリョクリョウ</t>
    </rPh>
    <rPh sb="3" eb="5">
      <t>リョウキン</t>
    </rPh>
    <phoneticPr fontId="3"/>
  </si>
  <si>
    <t>月毎の
電気料金合計
Ｃ
（Ａ＋Ｂ）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3"/>
  </si>
  <si>
    <t>電気料金
総価(税込)
Ｄ
（Ｃ欄の各月
の和）</t>
    <rPh sb="0" eb="2">
      <t>デンキ</t>
    </rPh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2" eb="23">
      <t>ワ</t>
    </rPh>
    <phoneticPr fontId="3"/>
  </si>
  <si>
    <t>契約電力</t>
    <rPh sb="0" eb="2">
      <t>ケイヤク</t>
    </rPh>
    <rPh sb="2" eb="4">
      <t>デンリョク</t>
    </rPh>
    <phoneticPr fontId="3"/>
  </si>
  <si>
    <t>基本料金
入札単価</t>
    <rPh sb="0" eb="2">
      <t>キホン</t>
    </rPh>
    <rPh sb="2" eb="4">
      <t>リョウキン</t>
    </rPh>
    <rPh sb="5" eb="7">
      <t>ニュウサツ</t>
    </rPh>
    <rPh sb="7" eb="9">
      <t>タンカ</t>
    </rPh>
    <phoneticPr fontId="3"/>
  </si>
  <si>
    <t>力率割引</t>
    <rPh sb="0" eb="1">
      <t>リキ</t>
    </rPh>
    <rPh sb="1" eb="2">
      <t>リツ</t>
    </rPh>
    <rPh sb="2" eb="4">
      <t>ワリビキ</t>
    </rPh>
    <phoneticPr fontId="3"/>
  </si>
  <si>
    <t>小計
Ａ</t>
    <rPh sb="0" eb="1">
      <t>ショウ</t>
    </rPh>
    <phoneticPr fontId="3"/>
  </si>
  <si>
    <t>夏季</t>
    <rPh sb="0" eb="2">
      <t>カキ</t>
    </rPh>
    <phoneticPr fontId="3"/>
  </si>
  <si>
    <t>その他季</t>
    <rPh sb="2" eb="3">
      <t>タ</t>
    </rPh>
    <rPh sb="3" eb="4">
      <t>キ</t>
    </rPh>
    <phoneticPr fontId="3"/>
  </si>
  <si>
    <t>小計
Ｂ
（ｂ1＋ｂ2）</t>
    <rPh sb="0" eb="1">
      <t>ショウ</t>
    </rPh>
    <phoneticPr fontId="3"/>
  </si>
  <si>
    <t>予定使用電力量</t>
    <rPh sb="0" eb="2">
      <t>ヨテイ</t>
    </rPh>
    <rPh sb="2" eb="4">
      <t>シヨウ</t>
    </rPh>
    <rPh sb="4" eb="7">
      <t>デンリョクリョウ</t>
    </rPh>
    <phoneticPr fontId="3"/>
  </si>
  <si>
    <t>電力量料金
入札単価</t>
    <rPh sb="0" eb="2">
      <t>デンリョク</t>
    </rPh>
    <rPh sb="2" eb="3">
      <t>リョウ</t>
    </rPh>
    <rPh sb="3" eb="5">
      <t>リョウキン</t>
    </rPh>
    <rPh sb="6" eb="8">
      <t>ニュウサツ</t>
    </rPh>
    <rPh sb="8" eb="10">
      <t>タンカ</t>
    </rPh>
    <phoneticPr fontId="3"/>
  </si>
  <si>
    <t>計
ｂ1</t>
    <rPh sb="0" eb="1">
      <t>ケイ</t>
    </rPh>
    <phoneticPr fontId="3"/>
  </si>
  <si>
    <t>計
ｂ2</t>
    <rPh sb="0" eb="1">
      <t>ケイ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</si>
  <si>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</si>
  <si>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</si>
  <si>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（kＷ）</t>
    <phoneticPr fontId="3"/>
  </si>
  <si>
    <t>（円／kW・
1月あたり）</t>
    <rPh sb="1" eb="2">
      <t>エン</t>
    </rPh>
    <rPh sb="8" eb="9">
      <t>ツキ</t>
    </rPh>
    <phoneticPr fontId="3"/>
  </si>
  <si>
    <t>（円）</t>
    <rPh sb="1" eb="2">
      <t>エン</t>
    </rPh>
    <phoneticPr fontId="3"/>
  </si>
  <si>
    <t>（kWh）</t>
    <phoneticPr fontId="3"/>
  </si>
  <si>
    <t>（円／kWh）</t>
    <rPh sb="1" eb="2">
      <t>エン</t>
    </rPh>
    <phoneticPr fontId="3"/>
  </si>
  <si>
    <t>(185-100)/100</t>
    <phoneticPr fontId="3"/>
  </si>
  <si>
    <t>（ア）</t>
    <phoneticPr fontId="3"/>
  </si>
  <si>
    <t>(185-100)/100</t>
  </si>
  <si>
    <t>H30</t>
    <phoneticPr fontId="3"/>
  </si>
  <si>
    <t>合計</t>
    <rPh sb="0" eb="2">
      <t>ゴウケイ</t>
    </rPh>
    <phoneticPr fontId="3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</si>
  <si>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3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</si>
  <si>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</si>
  <si>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入札金額算定書の最右列の（ア）欄、電気料金総価（税抜）の金額を入札書に記入すること。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19" eb="21">
      <t>デンキ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</si>
  <si>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基本料金入札単価及び電力量料金入札単価に、１円未満の端数を含むことができる。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4" eb="25">
      <t>エン</t>
    </rPh>
    <rPh sb="25" eb="27">
      <t>ミマン</t>
    </rPh>
    <rPh sb="28" eb="30">
      <t>ハスウ</t>
    </rPh>
    <rPh sb="31" eb="32">
      <t>フク</t>
    </rPh>
    <phoneticPr fontId="3"/>
  </si>
  <si>
    <t>４　基本料金の小計 Ａ及び電力量料金の小計 Ｂに、１円未満の端数を含むことができる。ただし、月毎の電気料金合計 Ｃは、計算結果に１円未満の端数が生じたときは、その端数全額を切り捨てた額とする。</t>
    <rPh sb="2" eb="5">
      <t>キホンリョウ</t>
    </rPh>
    <rPh sb="5" eb="6">
      <t>キン</t>
    </rPh>
    <rPh sb="7" eb="9">
      <t>ショウケイ</t>
    </rPh>
    <rPh sb="11" eb="12">
      <t>オヨ</t>
    </rPh>
    <rPh sb="13" eb="15">
      <t>デンリョク</t>
    </rPh>
    <rPh sb="15" eb="16">
      <t>リョウ</t>
    </rPh>
    <rPh sb="16" eb="18">
      <t>リョウキン</t>
    </rPh>
    <rPh sb="19" eb="21">
      <t>ショウケイ</t>
    </rPh>
    <rPh sb="26" eb="27">
      <t>エン</t>
    </rPh>
    <rPh sb="27" eb="29">
      <t>ミマン</t>
    </rPh>
    <rPh sb="30" eb="32">
      <t>ハスウ</t>
    </rPh>
    <rPh sb="33" eb="34">
      <t>フク</t>
    </rPh>
    <rPh sb="46" eb="47">
      <t>ツキ</t>
    </rPh>
    <rPh sb="47" eb="48">
      <t>ゴト</t>
    </rPh>
    <rPh sb="49" eb="51">
      <t>デンキ</t>
    </rPh>
    <rPh sb="51" eb="53">
      <t>リョウキン</t>
    </rPh>
    <rPh sb="53" eb="55">
      <t>ゴウケイ</t>
    </rPh>
    <rPh sb="59" eb="61">
      <t>ケイサン</t>
    </rPh>
    <rPh sb="61" eb="63">
      <t>ケッカ</t>
    </rPh>
    <rPh sb="65" eb="68">
      <t>エンミマン</t>
    </rPh>
    <rPh sb="69" eb="71">
      <t>ハスウ</t>
    </rPh>
    <rPh sb="72" eb="73">
      <t>ショウ</t>
    </rPh>
    <rPh sb="81" eb="83">
      <t>ハスウ</t>
    </rPh>
    <rPh sb="83" eb="85">
      <t>ゼンガク</t>
    </rPh>
    <rPh sb="86" eb="87">
      <t>キ</t>
    </rPh>
    <rPh sb="88" eb="89">
      <t>ス</t>
    </rPh>
    <rPh sb="91" eb="92">
      <t>ガク</t>
    </rPh>
    <phoneticPr fontId="3"/>
  </si>
  <si>
    <r>
      <t xml:space="preserve">電気料金
総価(税抜）
Ｅ
</t>
    </r>
    <r>
      <rPr>
        <sz val="10"/>
        <rFont val="ＭＳ Ｐゴシック"/>
        <family val="3"/>
        <charset val="128"/>
      </rPr>
      <t>Ｄ－Ｄ×8／108</t>
    </r>
    <rPh sb="0" eb="2">
      <t>デンキ</t>
    </rPh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3"/>
  </si>
  <si>
    <t>様式第８</t>
    <rPh sb="0" eb="2">
      <t>ヨウシキ</t>
    </rPh>
    <rPh sb="2" eb="3">
      <t>ダイ</t>
    </rPh>
    <phoneticPr fontId="2"/>
  </si>
  <si>
    <t>７　電力量料金入札単価には、燃料費調整単価及び再生可能エネルギー発電促進賦課金単価を含まない。</t>
    <rPh sb="7" eb="9">
      <t>ニュウサツ</t>
    </rPh>
    <phoneticPr fontId="2"/>
  </si>
  <si>
    <r>
      <t>H</t>
    </r>
    <r>
      <rPr>
        <sz val="11"/>
        <rFont val="ＭＳ Ｐゴシック"/>
        <family val="3"/>
        <charset val="128"/>
      </rPr>
      <t>31</t>
    </r>
    <phoneticPr fontId="2"/>
  </si>
  <si>
    <t>※入札単価のみ入力が可能</t>
    <rPh sb="1" eb="3">
      <t>ニュウサツ</t>
    </rPh>
    <rPh sb="3" eb="5">
      <t>タンカ</t>
    </rPh>
    <rPh sb="7" eb="9">
      <t>ニュウリョク</t>
    </rPh>
    <rPh sb="10" eb="12">
      <t>カノウ</t>
    </rPh>
    <phoneticPr fontId="2"/>
  </si>
  <si>
    <t>６　電力量料金について、季節区分（夏季：7月1日～9月30日、その他季:夏季以外）とし、その区分毎に記入すること。予定使用電力量は各区分の予定使用電力量の合計となること。</t>
    <rPh sb="2" eb="5">
      <t>デンリョクリョウ</t>
    </rPh>
    <rPh sb="5" eb="7">
      <t>リョウキン</t>
    </rPh>
    <rPh sb="12" eb="14">
      <t>キセツ</t>
    </rPh>
    <rPh sb="14" eb="16">
      <t>クブン</t>
    </rPh>
    <rPh sb="17" eb="19">
      <t>カキ</t>
    </rPh>
    <rPh sb="21" eb="22">
      <t>ガツ</t>
    </rPh>
    <rPh sb="23" eb="24">
      <t>ニチ</t>
    </rPh>
    <rPh sb="26" eb="27">
      <t>ガツ</t>
    </rPh>
    <rPh sb="29" eb="30">
      <t>ニチ</t>
    </rPh>
    <rPh sb="33" eb="34">
      <t>タ</t>
    </rPh>
    <rPh sb="34" eb="35">
      <t>キ</t>
    </rPh>
    <rPh sb="36" eb="38">
      <t>カキ</t>
    </rPh>
    <rPh sb="38" eb="40">
      <t>イガイ</t>
    </rPh>
    <rPh sb="46" eb="48">
      <t>クブン</t>
    </rPh>
    <rPh sb="48" eb="49">
      <t>ゴト</t>
    </rPh>
    <rPh sb="50" eb="52">
      <t>キニュウ</t>
    </rPh>
    <rPh sb="57" eb="59">
      <t>ヨテイ</t>
    </rPh>
    <rPh sb="59" eb="61">
      <t>シヨウ</t>
    </rPh>
    <rPh sb="61" eb="63">
      <t>デンリョク</t>
    </rPh>
    <rPh sb="63" eb="64">
      <t>リョウ</t>
    </rPh>
    <rPh sb="65" eb="68">
      <t>カククブン</t>
    </rPh>
    <rPh sb="69" eb="71">
      <t>ヨテイ</t>
    </rPh>
    <rPh sb="73" eb="75">
      <t>デンリョク</t>
    </rPh>
    <rPh sb="75" eb="76">
      <t>リョウ</t>
    </rPh>
    <rPh sb="77" eb="79">
      <t>ゴウケイ</t>
    </rPh>
    <phoneticPr fontId="3"/>
  </si>
  <si>
    <t>５　入札金額の算定にあたっては、各月の契約電力は401kWに、力率割引は(185-100)／100に固定する。</t>
    <rPh sb="2" eb="4">
      <t>ニュウサツ</t>
    </rPh>
    <rPh sb="4" eb="6">
      <t>キンガク</t>
    </rPh>
    <rPh sb="7" eb="9">
      <t>サンテイ</t>
    </rPh>
    <rPh sb="16" eb="18">
      <t>カクツキ</t>
    </rPh>
    <rPh sb="19" eb="21">
      <t>ケイヤク</t>
    </rPh>
    <rPh sb="21" eb="23">
      <t>デンリョク</t>
    </rPh>
    <rPh sb="31" eb="32">
      <t>リキ</t>
    </rPh>
    <rPh sb="32" eb="33">
      <t>リツ</t>
    </rPh>
    <rPh sb="33" eb="35">
      <t>ワリビキ</t>
    </rPh>
    <rPh sb="50" eb="52">
      <t>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</si>
</sst>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.00_);[Red]\(#,##0.00\)"/>
  </numFmts>
  <fonts count="12" x14ac:knownFonts="1">
    <font>
      <sz val="11"/>
      <name val="ＭＳ Ｐゴシック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medium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medium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medium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medium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176" fontId="4" fillId="2" borderId="24" xfId="1" applyNumberFormat="1" applyFont="1" applyFill="1" applyBorder="1" applyProtection="1">
      <protection locked="0"/>
    </xf>
    <xf numFmtId="176" fontId="4" fillId="2" borderId="30" xfId="1" applyNumberFormat="1" applyFont="1" applyFill="1" applyBorder="1" applyProtection="1">
      <protection locked="0"/>
    </xf>
    <xf numFmtId="176" fontId="4" fillId="2" borderId="24" xfId="0" applyNumberFormat="1" applyFont="1" applyFill="1" applyBorder="1" applyProtection="1">
      <protection locked="0"/>
    </xf>
    <xf numFmtId="176" fontId="4" fillId="2" borderId="30" xfId="0" applyNumberFormat="1" applyFont="1" applyFill="1" applyBorder="1" applyProtection="1">
      <protection locked="0"/>
    </xf>
    <xf numFmtId="0" fontId="9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right"/>
    </xf>
    <xf numFmtId="0" fontId="6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Protection="1"/>
    <xf numFmtId="0" fontId="4" fillId="2" borderId="22" xfId="0" applyFont="1" applyFill="1" applyBorder="1" applyAlignment="1" applyProtection="1">
      <alignment horizontal="right"/>
    </xf>
    <xf numFmtId="0" fontId="4" fillId="2" borderId="21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center"/>
    </xf>
    <xf numFmtId="38" fontId="4" fillId="2" borderId="1" xfId="1" applyFont="1" applyFill="1" applyBorder="1" applyAlignment="1" applyProtection="1">
      <alignment horizontal="right"/>
    </xf>
    <xf numFmtId="176" fontId="4" fillId="2" borderId="1" xfId="1" applyNumberFormat="1" applyFont="1" applyFill="1" applyBorder="1" applyAlignment="1" applyProtection="1">
      <alignment shrinkToFit="1"/>
    </xf>
    <xf numFmtId="38" fontId="4" fillId="2" borderId="25" xfId="1" applyFont="1" applyFill="1" applyBorder="1" applyProtection="1"/>
    <xf numFmtId="176" fontId="4" fillId="2" borderId="2" xfId="1" applyNumberFormat="1" applyFont="1" applyFill="1" applyBorder="1" applyAlignment="1" applyProtection="1">
      <alignment shrinkToFit="1"/>
    </xf>
    <xf numFmtId="38" fontId="4" fillId="2" borderId="1" xfId="1" applyFont="1" applyFill="1" applyBorder="1" applyProtection="1"/>
    <xf numFmtId="38" fontId="4" fillId="2" borderId="0" xfId="0" applyNumberFormat="1" applyFont="1" applyFill="1" applyAlignment="1" applyProtection="1">
      <alignment shrinkToFit="1"/>
    </xf>
    <xf numFmtId="38" fontId="4" fillId="2" borderId="2" xfId="0" applyNumberFormat="1" applyFont="1" applyFill="1" applyBorder="1" applyAlignment="1" applyProtection="1">
      <alignment shrinkToFit="1"/>
    </xf>
    <xf numFmtId="0" fontId="1" fillId="2" borderId="4" xfId="0" applyFont="1" applyFill="1" applyBorder="1" applyAlignment="1" applyProtection="1">
      <alignment horizontal="center"/>
    </xf>
    <xf numFmtId="38" fontId="4" fillId="2" borderId="16" xfId="1" applyFont="1" applyFill="1" applyBorder="1" applyProtection="1"/>
    <xf numFmtId="38" fontId="4" fillId="2" borderId="5" xfId="1" applyFont="1" applyFill="1" applyBorder="1" applyProtection="1"/>
    <xf numFmtId="38" fontId="4" fillId="2" borderId="35" xfId="1" applyFont="1" applyFill="1" applyBorder="1" applyAlignment="1" applyProtection="1">
      <alignment horizontal="center"/>
    </xf>
    <xf numFmtId="38" fontId="4" fillId="2" borderId="36" xfId="1" applyFont="1" applyFill="1" applyBorder="1" applyAlignment="1" applyProtection="1">
      <alignment horizontal="center"/>
    </xf>
    <xf numFmtId="38" fontId="4" fillId="2" borderId="37" xfId="1" applyFont="1" applyFill="1" applyBorder="1" applyAlignment="1" applyProtection="1">
      <alignment horizontal="center"/>
    </xf>
    <xf numFmtId="38" fontId="4" fillId="2" borderId="38" xfId="1" applyFont="1" applyFill="1" applyBorder="1" applyProtection="1"/>
    <xf numFmtId="38" fontId="4" fillId="2" borderId="39" xfId="1" applyFont="1" applyFill="1" applyBorder="1" applyProtection="1"/>
    <xf numFmtId="38" fontId="4" fillId="2" borderId="32" xfId="1" applyFont="1" applyFill="1" applyBorder="1" applyProtection="1"/>
    <xf numFmtId="38" fontId="4" fillId="2" borderId="40" xfId="1" applyFont="1" applyFill="1" applyBorder="1" applyProtection="1"/>
    <xf numFmtId="38" fontId="4" fillId="2" borderId="41" xfId="1" applyFont="1" applyFill="1" applyBorder="1" applyProtection="1"/>
    <xf numFmtId="38" fontId="4" fillId="2" borderId="42" xfId="1" applyFont="1" applyFill="1" applyBorder="1" applyProtection="1"/>
    <xf numFmtId="38" fontId="4" fillId="2" borderId="34" xfId="1" applyFont="1" applyFill="1" applyBorder="1" applyProtection="1"/>
    <xf numFmtId="38" fontId="4" fillId="2" borderId="41" xfId="1" applyFont="1" applyFill="1" applyBorder="1" applyAlignment="1" applyProtection="1">
      <alignment horizontal="right"/>
    </xf>
    <xf numFmtId="0" fontId="7" fillId="2" borderId="0" xfId="0" applyFont="1" applyFill="1" applyProtection="1"/>
    <xf numFmtId="40" fontId="8" fillId="2" borderId="0" xfId="1" applyNumberFormat="1" applyFont="1" applyFill="1" applyProtection="1"/>
    <xf numFmtId="38" fontId="8" fillId="2" borderId="0" xfId="0" applyNumberFormat="1" applyFont="1" applyFill="1" applyProtection="1"/>
    <xf numFmtId="0" fontId="5" fillId="2" borderId="17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right"/>
    </xf>
    <xf numFmtId="38" fontId="4" fillId="2" borderId="2" xfId="1" applyFont="1" applyFill="1" applyBorder="1" applyAlignment="1" applyProtection="1">
      <alignment horizontal="right" shrinkToFit="1"/>
    </xf>
    <xf numFmtId="176" fontId="4" fillId="2" borderId="26" xfId="1" applyNumberFormat="1" applyFont="1" applyFill="1" applyBorder="1" applyProtection="1"/>
    <xf numFmtId="0" fontId="11" fillId="2" borderId="0" xfId="0" applyFont="1" applyFill="1" applyProtection="1"/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/>
    <xf numFmtId="0" fontId="4" fillId="2" borderId="12" xfId="0" applyFont="1" applyFill="1" applyBorder="1" applyAlignment="1" applyProtection="1">
      <alignment horizontal="center" vertical="center"/>
    </xf>
    <xf numFmtId="176" fontId="4" fillId="2" borderId="14" xfId="1" applyNumberFormat="1" applyFont="1" applyFill="1" applyBorder="1" applyProtection="1">
      <protection locked="0"/>
    </xf>
    <xf numFmtId="38" fontId="4" fillId="2" borderId="18" xfId="1" applyFont="1" applyFill="1" applyBorder="1" applyAlignment="1" applyProtection="1">
      <alignment horizontal="right" shrinkToFit="1"/>
    </xf>
    <xf numFmtId="176" fontId="4" fillId="2" borderId="5" xfId="1" applyNumberFormat="1" applyFont="1" applyFill="1" applyBorder="1" applyAlignment="1" applyProtection="1">
      <alignment shrinkToFit="1"/>
    </xf>
    <xf numFmtId="176" fontId="4" fillId="2" borderId="18" xfId="1" applyNumberFormat="1" applyFont="1" applyFill="1" applyBorder="1" applyAlignment="1" applyProtection="1">
      <alignment shrinkToFit="1"/>
    </xf>
    <xf numFmtId="176" fontId="4" fillId="2" borderId="14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38" fontId="4" fillId="2" borderId="27" xfId="1" applyFont="1" applyFill="1" applyBorder="1" applyAlignment="1" applyProtection="1"/>
    <xf numFmtId="0" fontId="4" fillId="2" borderId="27" xfId="0" applyFont="1" applyFill="1" applyBorder="1" applyAlignment="1" applyProtection="1"/>
    <xf numFmtId="0" fontId="4" fillId="2" borderId="31" xfId="0" applyFont="1" applyFill="1" applyBorder="1" applyAlignment="1" applyProtection="1"/>
    <xf numFmtId="38" fontId="4" fillId="2" borderId="28" xfId="1" applyNumberFormat="1" applyFont="1" applyFill="1" applyBorder="1" applyAlignment="1" applyProtection="1"/>
    <xf numFmtId="0" fontId="4" fillId="2" borderId="29" xfId="0" applyFont="1" applyFill="1" applyBorder="1" applyAlignment="1" applyProtection="1"/>
    <xf numFmtId="0" fontId="4" fillId="2" borderId="32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/>
    <xf numFmtId="0" fontId="4" fillId="2" borderId="1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</cellXfs>
  <cellStyles count="6">
    <cellStyle name="パーセント 2" xfId="4"/>
    <cellStyle name="桁区切り" xfId="1" builtinId="6"/>
    <cellStyle name="桁区切り 2" xfId="3"/>
    <cellStyle name="通貨 2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showGridLines="0" showZeros="0" tabSelected="1" view="pageBreakPreview" topLeftCell="A7" zoomScale="75" zoomScaleNormal="100" zoomScaleSheetLayoutView="75" workbookViewId="0">
      <selection activeCell="E8" sqref="E8"/>
    </sheetView>
  </sheetViews>
  <sheetFormatPr defaultRowHeight="13.5" x14ac:dyDescent="0.15"/>
  <cols>
    <col min="1" max="1" width="1.125" style="6" customWidth="1"/>
    <col min="2" max="2" width="4.75" style="6" customWidth="1"/>
    <col min="3" max="3" width="6.375" style="6" customWidth="1"/>
    <col min="4" max="4" width="9.75" style="6" customWidth="1"/>
    <col min="5" max="5" width="10.625" style="6" customWidth="1"/>
    <col min="6" max="6" width="13.125" style="6" customWidth="1"/>
    <col min="7" max="7" width="12.125" style="6" customWidth="1"/>
    <col min="8" max="8" width="9.75" style="6" customWidth="1"/>
    <col min="9" max="9" width="10.625" style="6" customWidth="1"/>
    <col min="10" max="10" width="12.125" style="6" customWidth="1"/>
    <col min="11" max="11" width="9.75" style="6" customWidth="1"/>
    <col min="12" max="12" width="10.625" style="6" customWidth="1"/>
    <col min="13" max="14" width="12.125" style="6" customWidth="1"/>
    <col min="15" max="17" width="13.625" style="6" customWidth="1"/>
    <col min="18" max="18" width="3.5" style="6" customWidth="1"/>
    <col min="19" max="19" width="15.125" style="6" customWidth="1"/>
    <col min="20" max="16384" width="9" style="6"/>
  </cols>
  <sheetData>
    <row r="1" spans="2:19" ht="14.25" x14ac:dyDescent="0.15">
      <c r="B1" s="5" t="s">
        <v>35</v>
      </c>
    </row>
    <row r="2" spans="2:19" ht="17.25" x14ac:dyDescent="0.2">
      <c r="B2" s="7" t="s">
        <v>0</v>
      </c>
      <c r="C2" s="7"/>
      <c r="D2" s="7"/>
      <c r="E2" s="7"/>
    </row>
    <row r="3" spans="2:19" ht="9" customHeight="1" x14ac:dyDescent="0.15"/>
    <row r="4" spans="2:19" ht="27" customHeight="1" thickBot="1" x14ac:dyDescent="0.2">
      <c r="B4" s="68" t="s">
        <v>1</v>
      </c>
      <c r="C4" s="69"/>
      <c r="D4" s="59" t="s">
        <v>2</v>
      </c>
      <c r="E4" s="58"/>
      <c r="F4" s="59"/>
      <c r="G4" s="71"/>
      <c r="H4" s="57" t="s">
        <v>3</v>
      </c>
      <c r="I4" s="59"/>
      <c r="J4" s="59"/>
      <c r="K4" s="59"/>
      <c r="L4" s="59"/>
      <c r="M4" s="59"/>
      <c r="N4" s="72"/>
      <c r="O4" s="73" t="s">
        <v>4</v>
      </c>
      <c r="P4" s="76" t="s">
        <v>5</v>
      </c>
      <c r="Q4" s="73" t="s">
        <v>34</v>
      </c>
    </row>
    <row r="5" spans="2:19" ht="25.5" customHeight="1" thickTop="1" thickBot="1" x14ac:dyDescent="0.2">
      <c r="B5" s="70"/>
      <c r="C5" s="69"/>
      <c r="D5" s="78" t="s">
        <v>6</v>
      </c>
      <c r="E5" s="80" t="s">
        <v>7</v>
      </c>
      <c r="F5" s="82" t="s">
        <v>8</v>
      </c>
      <c r="G5" s="60" t="s">
        <v>9</v>
      </c>
      <c r="H5" s="57" t="s">
        <v>10</v>
      </c>
      <c r="I5" s="58"/>
      <c r="J5" s="58"/>
      <c r="K5" s="59" t="s">
        <v>11</v>
      </c>
      <c r="L5" s="58"/>
      <c r="M5" s="58"/>
      <c r="N5" s="60" t="s">
        <v>12</v>
      </c>
      <c r="O5" s="74"/>
      <c r="P5" s="77"/>
      <c r="Q5" s="74"/>
    </row>
    <row r="6" spans="2:19" ht="34.5" customHeight="1" thickTop="1" x14ac:dyDescent="0.15">
      <c r="B6" s="70"/>
      <c r="C6" s="69"/>
      <c r="D6" s="79"/>
      <c r="E6" s="81"/>
      <c r="F6" s="83"/>
      <c r="G6" s="61"/>
      <c r="H6" s="8" t="s">
        <v>13</v>
      </c>
      <c r="I6" s="44" t="s">
        <v>14</v>
      </c>
      <c r="J6" s="9" t="s">
        <v>15</v>
      </c>
      <c r="K6" s="10" t="s">
        <v>13</v>
      </c>
      <c r="L6" s="44" t="s">
        <v>14</v>
      </c>
      <c r="M6" s="9" t="s">
        <v>16</v>
      </c>
      <c r="N6" s="61"/>
      <c r="O6" s="75"/>
      <c r="P6" s="77"/>
      <c r="Q6" s="75"/>
    </row>
    <row r="7" spans="2:19" ht="27" customHeight="1" x14ac:dyDescent="0.15">
      <c r="B7" s="11" t="s">
        <v>17</v>
      </c>
      <c r="C7" s="12" t="s">
        <v>18</v>
      </c>
      <c r="D7" s="13" t="s">
        <v>19</v>
      </c>
      <c r="E7" s="14" t="s">
        <v>20</v>
      </c>
      <c r="F7" s="15"/>
      <c r="G7" s="13" t="s">
        <v>21</v>
      </c>
      <c r="H7" s="16" t="s">
        <v>22</v>
      </c>
      <c r="I7" s="45" t="s">
        <v>23</v>
      </c>
      <c r="J7" s="17" t="s">
        <v>21</v>
      </c>
      <c r="K7" s="13" t="s">
        <v>22</v>
      </c>
      <c r="L7" s="45" t="s">
        <v>23</v>
      </c>
      <c r="M7" s="17" t="s">
        <v>21</v>
      </c>
      <c r="N7" s="18" t="s">
        <v>21</v>
      </c>
      <c r="O7" s="17" t="s">
        <v>21</v>
      </c>
      <c r="P7" s="17" t="s">
        <v>21</v>
      </c>
      <c r="Q7" s="17" t="s">
        <v>21</v>
      </c>
    </row>
    <row r="8" spans="2:19" ht="24.95" customHeight="1" x14ac:dyDescent="0.2">
      <c r="B8" s="58" t="s">
        <v>27</v>
      </c>
      <c r="C8" s="19">
        <v>6</v>
      </c>
      <c r="D8" s="20">
        <f>D19</f>
        <v>401</v>
      </c>
      <c r="E8" s="1"/>
      <c r="F8" s="46" t="s">
        <v>26</v>
      </c>
      <c r="G8" s="21">
        <f>+D8*E8*0.85</f>
        <v>0</v>
      </c>
      <c r="H8" s="22"/>
      <c r="I8" s="1"/>
      <c r="J8" s="23">
        <f>+H8*+I8</f>
        <v>0</v>
      </c>
      <c r="K8" s="24">
        <v>74000</v>
      </c>
      <c r="L8" s="3"/>
      <c r="M8" s="23">
        <f>+K8*+L8</f>
        <v>0</v>
      </c>
      <c r="N8" s="47">
        <f>J8+M8</f>
        <v>0</v>
      </c>
      <c r="O8" s="26">
        <f>INT(G8+N8)</f>
        <v>0</v>
      </c>
      <c r="P8" s="62"/>
      <c r="Q8" s="65" t="s">
        <v>25</v>
      </c>
      <c r="S8" s="48" t="s">
        <v>38</v>
      </c>
    </row>
    <row r="9" spans="2:19" ht="24.95" customHeight="1" x14ac:dyDescent="0.2">
      <c r="B9" s="84"/>
      <c r="C9" s="19">
        <v>7</v>
      </c>
      <c r="D9" s="20">
        <f t="shared" ref="D9:D17" si="0">D8</f>
        <v>401</v>
      </c>
      <c r="E9" s="1"/>
      <c r="F9" s="46" t="s">
        <v>26</v>
      </c>
      <c r="G9" s="21">
        <f t="shared" ref="G9:G19" si="1">+D9*E9*0.85</f>
        <v>0</v>
      </c>
      <c r="H9" s="22">
        <v>86000</v>
      </c>
      <c r="I9" s="1"/>
      <c r="J9" s="23">
        <f>+H9*+I9</f>
        <v>0</v>
      </c>
      <c r="K9" s="24"/>
      <c r="L9" s="3"/>
      <c r="M9" s="23">
        <f>+K9*+L9</f>
        <v>0</v>
      </c>
      <c r="N9" s="47">
        <f t="shared" ref="N9:N19" si="2">J9+M9</f>
        <v>0</v>
      </c>
      <c r="O9" s="26">
        <f t="shared" ref="O9:O19" si="3">INT(G9+N9)</f>
        <v>0</v>
      </c>
      <c r="P9" s="63"/>
      <c r="Q9" s="66"/>
    </row>
    <row r="10" spans="2:19" ht="24.95" customHeight="1" x14ac:dyDescent="0.2">
      <c r="B10" s="84"/>
      <c r="C10" s="19">
        <v>8</v>
      </c>
      <c r="D10" s="20">
        <f t="shared" si="0"/>
        <v>401</v>
      </c>
      <c r="E10" s="1"/>
      <c r="F10" s="46" t="s">
        <v>26</v>
      </c>
      <c r="G10" s="21">
        <f t="shared" si="1"/>
        <v>0</v>
      </c>
      <c r="H10" s="22">
        <v>124000</v>
      </c>
      <c r="I10" s="1"/>
      <c r="J10" s="23">
        <f t="shared" ref="J10:J11" si="4">+H10*+I10</f>
        <v>0</v>
      </c>
      <c r="K10" s="24"/>
      <c r="L10" s="3"/>
      <c r="M10" s="23">
        <f>+K10*+L10</f>
        <v>0</v>
      </c>
      <c r="N10" s="47">
        <f t="shared" si="2"/>
        <v>0</v>
      </c>
      <c r="O10" s="26">
        <f t="shared" si="3"/>
        <v>0</v>
      </c>
      <c r="P10" s="63"/>
      <c r="Q10" s="66"/>
    </row>
    <row r="11" spans="2:19" ht="24.95" customHeight="1" x14ac:dyDescent="0.2">
      <c r="B11" s="84"/>
      <c r="C11" s="19">
        <v>9</v>
      </c>
      <c r="D11" s="20">
        <f t="shared" si="0"/>
        <v>401</v>
      </c>
      <c r="E11" s="1"/>
      <c r="F11" s="46" t="s">
        <v>26</v>
      </c>
      <c r="G11" s="21">
        <f t="shared" si="1"/>
        <v>0</v>
      </c>
      <c r="H11" s="22">
        <v>127000</v>
      </c>
      <c r="I11" s="1"/>
      <c r="J11" s="23">
        <f t="shared" si="4"/>
        <v>0</v>
      </c>
      <c r="K11" s="24"/>
      <c r="L11" s="3"/>
      <c r="M11" s="23">
        <f>+K11*+L11</f>
        <v>0</v>
      </c>
      <c r="N11" s="47">
        <f t="shared" si="2"/>
        <v>0</v>
      </c>
      <c r="O11" s="26">
        <f t="shared" si="3"/>
        <v>0</v>
      </c>
      <c r="P11" s="63"/>
      <c r="Q11" s="66"/>
    </row>
    <row r="12" spans="2:19" ht="24.95" customHeight="1" x14ac:dyDescent="0.2">
      <c r="B12" s="84"/>
      <c r="C12" s="19">
        <v>10</v>
      </c>
      <c r="D12" s="20">
        <f t="shared" si="0"/>
        <v>401</v>
      </c>
      <c r="E12" s="1"/>
      <c r="F12" s="46" t="s">
        <v>24</v>
      </c>
      <c r="G12" s="21">
        <f t="shared" si="1"/>
        <v>0</v>
      </c>
      <c r="H12" s="22"/>
      <c r="I12" s="1"/>
      <c r="J12" s="23">
        <f t="shared" ref="J12:J17" si="5">+H12*+I12</f>
        <v>0</v>
      </c>
      <c r="K12" s="24">
        <v>115000</v>
      </c>
      <c r="L12" s="3"/>
      <c r="M12" s="23">
        <f t="shared" ref="M12:M19" si="6">+K12*+L12</f>
        <v>0</v>
      </c>
      <c r="N12" s="47">
        <f t="shared" si="2"/>
        <v>0</v>
      </c>
      <c r="O12" s="26">
        <f t="shared" si="3"/>
        <v>0</v>
      </c>
      <c r="P12" s="63"/>
      <c r="Q12" s="66"/>
    </row>
    <row r="13" spans="2:19" ht="24.95" customHeight="1" x14ac:dyDescent="0.2">
      <c r="B13" s="84"/>
      <c r="C13" s="19">
        <v>11</v>
      </c>
      <c r="D13" s="20">
        <f t="shared" si="0"/>
        <v>401</v>
      </c>
      <c r="E13" s="1"/>
      <c r="F13" s="46" t="s">
        <v>26</v>
      </c>
      <c r="G13" s="21">
        <f t="shared" si="1"/>
        <v>0</v>
      </c>
      <c r="H13" s="22"/>
      <c r="I13" s="1"/>
      <c r="J13" s="23">
        <f t="shared" si="5"/>
        <v>0</v>
      </c>
      <c r="K13" s="24">
        <v>97000</v>
      </c>
      <c r="L13" s="3"/>
      <c r="M13" s="23">
        <f t="shared" si="6"/>
        <v>0</v>
      </c>
      <c r="N13" s="47">
        <f t="shared" si="2"/>
        <v>0</v>
      </c>
      <c r="O13" s="26">
        <f t="shared" si="3"/>
        <v>0</v>
      </c>
      <c r="P13" s="63"/>
      <c r="Q13" s="66"/>
    </row>
    <row r="14" spans="2:19" ht="24.95" customHeight="1" x14ac:dyDescent="0.2">
      <c r="B14" s="51"/>
      <c r="C14" s="19">
        <v>12</v>
      </c>
      <c r="D14" s="20">
        <f t="shared" si="0"/>
        <v>401</v>
      </c>
      <c r="E14" s="1"/>
      <c r="F14" s="46" t="s">
        <v>26</v>
      </c>
      <c r="G14" s="21">
        <f t="shared" si="1"/>
        <v>0</v>
      </c>
      <c r="H14" s="22"/>
      <c r="I14" s="1"/>
      <c r="J14" s="23">
        <f t="shared" si="5"/>
        <v>0</v>
      </c>
      <c r="K14" s="24">
        <v>76000</v>
      </c>
      <c r="L14" s="3"/>
      <c r="M14" s="23">
        <f t="shared" si="6"/>
        <v>0</v>
      </c>
      <c r="N14" s="47">
        <f t="shared" si="2"/>
        <v>0</v>
      </c>
      <c r="O14" s="26">
        <f t="shared" si="3"/>
        <v>0</v>
      </c>
      <c r="P14" s="63"/>
      <c r="Q14" s="66"/>
    </row>
    <row r="15" spans="2:19" ht="24.95" customHeight="1" x14ac:dyDescent="0.2">
      <c r="B15" s="85" t="s">
        <v>37</v>
      </c>
      <c r="C15" s="19">
        <v>1</v>
      </c>
      <c r="D15" s="20">
        <f t="shared" si="0"/>
        <v>401</v>
      </c>
      <c r="E15" s="1"/>
      <c r="F15" s="46" t="s">
        <v>26</v>
      </c>
      <c r="G15" s="21">
        <f t="shared" si="1"/>
        <v>0</v>
      </c>
      <c r="H15" s="22"/>
      <c r="I15" s="1"/>
      <c r="J15" s="23">
        <f t="shared" si="5"/>
        <v>0</v>
      </c>
      <c r="K15" s="24">
        <v>105000</v>
      </c>
      <c r="L15" s="3"/>
      <c r="M15" s="23">
        <f t="shared" si="6"/>
        <v>0</v>
      </c>
      <c r="N15" s="47">
        <f t="shared" si="2"/>
        <v>0</v>
      </c>
      <c r="O15" s="26">
        <f t="shared" si="3"/>
        <v>0</v>
      </c>
      <c r="P15" s="63"/>
      <c r="Q15" s="66"/>
    </row>
    <row r="16" spans="2:19" ht="24.95" customHeight="1" x14ac:dyDescent="0.2">
      <c r="B16" s="86"/>
      <c r="C16" s="19">
        <v>2</v>
      </c>
      <c r="D16" s="20">
        <f t="shared" si="0"/>
        <v>401</v>
      </c>
      <c r="E16" s="1"/>
      <c r="F16" s="46" t="s">
        <v>26</v>
      </c>
      <c r="G16" s="21">
        <f t="shared" si="1"/>
        <v>0</v>
      </c>
      <c r="H16" s="22"/>
      <c r="I16" s="1"/>
      <c r="J16" s="23">
        <f t="shared" si="5"/>
        <v>0</v>
      </c>
      <c r="K16" s="24">
        <v>113000</v>
      </c>
      <c r="L16" s="3"/>
      <c r="M16" s="23">
        <f t="shared" si="6"/>
        <v>0</v>
      </c>
      <c r="N16" s="47">
        <f t="shared" si="2"/>
        <v>0</v>
      </c>
      <c r="O16" s="26">
        <f t="shared" si="3"/>
        <v>0</v>
      </c>
      <c r="P16" s="63"/>
      <c r="Q16" s="66"/>
    </row>
    <row r="17" spans="2:17" ht="24.95" customHeight="1" x14ac:dyDescent="0.2">
      <c r="B17" s="86"/>
      <c r="C17" s="27">
        <v>3</v>
      </c>
      <c r="D17" s="20">
        <f t="shared" si="0"/>
        <v>401</v>
      </c>
      <c r="E17" s="52"/>
      <c r="F17" s="53" t="s">
        <v>26</v>
      </c>
      <c r="G17" s="54">
        <f t="shared" si="1"/>
        <v>0</v>
      </c>
      <c r="H17" s="28"/>
      <c r="I17" s="52"/>
      <c r="J17" s="55">
        <f t="shared" si="5"/>
        <v>0</v>
      </c>
      <c r="K17" s="29">
        <v>86000</v>
      </c>
      <c r="L17" s="56"/>
      <c r="M17" s="23">
        <f t="shared" si="6"/>
        <v>0</v>
      </c>
      <c r="N17" s="47">
        <f t="shared" si="2"/>
        <v>0</v>
      </c>
      <c r="O17" s="26">
        <f t="shared" si="3"/>
        <v>0</v>
      </c>
      <c r="P17" s="63"/>
      <c r="Q17" s="66"/>
    </row>
    <row r="18" spans="2:17" ht="24.95" customHeight="1" x14ac:dyDescent="0.2">
      <c r="B18" s="86"/>
      <c r="C18" s="19">
        <v>4</v>
      </c>
      <c r="D18" s="20">
        <v>401</v>
      </c>
      <c r="E18" s="1"/>
      <c r="F18" s="46" t="s">
        <v>24</v>
      </c>
      <c r="G18" s="21">
        <f t="shared" si="1"/>
        <v>0</v>
      </c>
      <c r="H18" s="22"/>
      <c r="I18" s="1"/>
      <c r="J18" s="23">
        <f t="shared" ref="J18:J19" si="7">+H18*+I18</f>
        <v>0</v>
      </c>
      <c r="K18" s="24">
        <v>73000</v>
      </c>
      <c r="L18" s="3"/>
      <c r="M18" s="23">
        <f t="shared" si="6"/>
        <v>0</v>
      </c>
      <c r="N18" s="47">
        <f t="shared" si="2"/>
        <v>0</v>
      </c>
      <c r="O18" s="25">
        <f t="shared" si="3"/>
        <v>0</v>
      </c>
      <c r="P18" s="63"/>
      <c r="Q18" s="66"/>
    </row>
    <row r="19" spans="2:17" ht="24.95" customHeight="1" thickBot="1" x14ac:dyDescent="0.25">
      <c r="B19" s="87"/>
      <c r="C19" s="19">
        <v>5</v>
      </c>
      <c r="D19" s="20">
        <f>D18</f>
        <v>401</v>
      </c>
      <c r="E19" s="1"/>
      <c r="F19" s="46" t="s">
        <v>24</v>
      </c>
      <c r="G19" s="21">
        <f t="shared" si="1"/>
        <v>0</v>
      </c>
      <c r="H19" s="22"/>
      <c r="I19" s="2"/>
      <c r="J19" s="23">
        <f t="shared" si="7"/>
        <v>0</v>
      </c>
      <c r="K19" s="24">
        <v>55000</v>
      </c>
      <c r="L19" s="4"/>
      <c r="M19" s="23">
        <f t="shared" si="6"/>
        <v>0</v>
      </c>
      <c r="N19" s="47">
        <f t="shared" si="2"/>
        <v>0</v>
      </c>
      <c r="O19" s="26">
        <f t="shared" si="3"/>
        <v>0</v>
      </c>
      <c r="P19" s="64"/>
      <c r="Q19" s="67"/>
    </row>
    <row r="20" spans="2:17" ht="24.95" customHeight="1" thickTop="1" thickBot="1" x14ac:dyDescent="0.2">
      <c r="B20" s="49" t="s">
        <v>28</v>
      </c>
      <c r="C20" s="50"/>
      <c r="D20" s="30"/>
      <c r="E20" s="31"/>
      <c r="F20" s="32"/>
      <c r="G20" s="33"/>
      <c r="H20" s="34"/>
      <c r="I20" s="35"/>
      <c r="J20" s="36"/>
      <c r="K20" s="37"/>
      <c r="L20" s="35"/>
      <c r="M20" s="36"/>
      <c r="N20" s="33"/>
      <c r="O20" s="38"/>
      <c r="P20" s="39">
        <f>SUM(O8:O19)</f>
        <v>0</v>
      </c>
      <c r="Q20" s="40">
        <f>ROUNDUP(P20/1.08,0)</f>
        <v>0</v>
      </c>
    </row>
    <row r="21" spans="2:17" ht="8.25" customHeight="1" thickTop="1" x14ac:dyDescent="0.15"/>
    <row r="22" spans="2:17" ht="12" customHeight="1" x14ac:dyDescent="0.15">
      <c r="B22" s="41" t="s">
        <v>29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2:17" ht="18" customHeight="1" x14ac:dyDescent="0.15">
      <c r="C23" s="41" t="s">
        <v>30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24" spans="2:17" ht="18" customHeight="1" x14ac:dyDescent="0.15">
      <c r="C24" s="41" t="s">
        <v>31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"/>
    </row>
    <row r="25" spans="2:17" ht="18" customHeight="1" x14ac:dyDescent="0.15">
      <c r="C25" s="41" t="s">
        <v>32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2:17" ht="18" customHeight="1" x14ac:dyDescent="0.15">
      <c r="C26" s="41" t="s">
        <v>33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2:17" ht="18" customHeight="1" x14ac:dyDescent="0.15">
      <c r="C27" s="41" t="s">
        <v>40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2:17" ht="18" customHeight="1" x14ac:dyDescent="0.15">
      <c r="C28" s="41" t="s">
        <v>39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2:17" ht="18" customHeight="1" x14ac:dyDescent="0.15">
      <c r="C29" s="41" t="s">
        <v>36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</sheetData>
  <sheetProtection password="CCFB" sheet="1" objects="1" scenarios="1" selectLockedCells="1"/>
  <mergeCells count="17">
    <mergeCell ref="B8:B13"/>
    <mergeCell ref="B15:B19"/>
    <mergeCell ref="B4:C6"/>
    <mergeCell ref="D4:G4"/>
    <mergeCell ref="H4:N4"/>
    <mergeCell ref="O4:O6"/>
    <mergeCell ref="P4:P6"/>
    <mergeCell ref="D5:D6"/>
    <mergeCell ref="E5:E6"/>
    <mergeCell ref="F5:F6"/>
    <mergeCell ref="G5:G6"/>
    <mergeCell ref="H5:J5"/>
    <mergeCell ref="K5:M5"/>
    <mergeCell ref="N5:N6"/>
    <mergeCell ref="P8:P19"/>
    <mergeCell ref="Q8:Q19"/>
    <mergeCell ref="Q4:Q6"/>
  </mergeCells>
  <phoneticPr fontId="2"/>
  <printOptions horizontalCentered="1"/>
  <pageMargins left="0.39370078740157483" right="0.39370078740157483" top="0.98425196850393704" bottom="0.78740157480314965" header="0.51181102362204722" footer="0.51181102362204722"/>
  <pageSetup paperSize="9" scale="76" orientation="landscape" cellComments="asDisplayed" verticalDpi="400" r:id="rId1"/>
  <headerFooter alignWithMargins="0"/>
  <ignoredErrors>
    <ignoredError sqref="J18:J19 Q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 1</vt:lpstr>
      <vt:lpstr>'入札金額算定書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RENTAI</cp:lastModifiedBy>
  <cp:lastPrinted>2017-12-20T01:16:15Z</cp:lastPrinted>
  <dcterms:created xsi:type="dcterms:W3CDTF">2017-06-08T05:05:27Z</dcterms:created>
  <dcterms:modified xsi:type="dcterms:W3CDTF">2018-02-20T06:19:57Z</dcterms:modified>
</cp:coreProperties>
</file>